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ouar\Desktop\"/>
    </mc:Choice>
  </mc:AlternateContent>
  <bookViews>
    <workbookView xWindow="0" yWindow="0" windowWidth="20480" windowHeight="8070"/>
  </bookViews>
  <sheets>
    <sheet name="Cost table" sheetId="1" r:id="rId1"/>
  </sheets>
  <definedNames>
    <definedName name="LaborCost">'Cost table'!$C$3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T17" i="1" s="1"/>
  <c r="U17" i="1" s="1"/>
  <c r="V17" i="1" s="1"/>
  <c r="R16" i="1"/>
  <c r="T16" i="1" s="1"/>
  <c r="U16" i="1" s="1"/>
  <c r="V16" i="1" s="1"/>
  <c r="V15" i="1"/>
  <c r="V14" i="1"/>
  <c r="V13" i="1"/>
  <c r="R15" i="1"/>
  <c r="T15" i="1" s="1"/>
  <c r="U15" i="1" s="1"/>
  <c r="R14" i="1"/>
  <c r="T14" i="1"/>
  <c r="U14" i="1" s="1"/>
  <c r="R13" i="1"/>
  <c r="T13" i="1" s="1"/>
  <c r="U13" i="1" s="1"/>
  <c r="C3" i="1"/>
  <c r="H17" i="1"/>
  <c r="J17" i="1"/>
  <c r="H16" i="1"/>
  <c r="J16" i="1"/>
  <c r="H15" i="1"/>
  <c r="J15" i="1" s="1"/>
  <c r="H14" i="1"/>
  <c r="J14" i="1" s="1"/>
  <c r="H13" i="1"/>
  <c r="J13" i="1" s="1"/>
  <c r="R12" i="1"/>
  <c r="T12" i="1" s="1"/>
  <c r="R11" i="1"/>
  <c r="T11" i="1" s="1"/>
  <c r="R10" i="1"/>
  <c r="T10" i="1" s="1"/>
  <c r="R9" i="1"/>
  <c r="T9" i="1" s="1"/>
  <c r="R8" i="1"/>
  <c r="T8" i="1" s="1"/>
  <c r="J10" i="1"/>
  <c r="H12" i="1"/>
  <c r="J12" i="1" s="1"/>
  <c r="H11" i="1"/>
  <c r="J11" i="1" s="1"/>
  <c r="H10" i="1"/>
  <c r="H9" i="1"/>
  <c r="J9" i="1" s="1"/>
  <c r="H8" i="1"/>
  <c r="J8" i="1" s="1"/>
  <c r="U11" i="1" l="1"/>
  <c r="V11" i="1" s="1"/>
  <c r="U12" i="1"/>
  <c r="V12" i="1" s="1"/>
  <c r="U10" i="1"/>
  <c r="V10" i="1" s="1"/>
  <c r="U9" i="1"/>
  <c r="V9" i="1" s="1"/>
  <c r="U8" i="1"/>
  <c r="V8" i="1" s="1"/>
  <c r="V20" i="1" l="1"/>
</calcChain>
</file>

<file path=xl/sharedStrings.xml><?xml version="1.0" encoding="utf-8"?>
<sst xmlns="http://schemas.openxmlformats.org/spreadsheetml/2006/main" count="53" uniqueCount="44">
  <si>
    <t>Assembly cost analysis table</t>
  </si>
  <si>
    <t>CHF/s</t>
  </si>
  <si>
    <t>Components assembly details</t>
  </si>
  <si>
    <t>Part ref.</t>
  </si>
  <si>
    <t>Assembly process</t>
  </si>
  <si>
    <t>Ah</t>
  </si>
  <si>
    <t>Po1</t>
  </si>
  <si>
    <t>Po2</t>
  </si>
  <si>
    <t>Af</t>
  </si>
  <si>
    <t>Pf1</t>
  </si>
  <si>
    <t>Pf2</t>
  </si>
  <si>
    <t>Pf3</t>
  </si>
  <si>
    <t>Pf4</t>
  </si>
  <si>
    <t>Pf5</t>
  </si>
  <si>
    <t>Pf6</t>
  </si>
  <si>
    <t>Cost Assembly (in CHF)</t>
  </si>
  <si>
    <t>Total Handing</t>
  </si>
  <si>
    <t>Total Fitting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</si>
  <si>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Helvetica"/>
      </rPr>
      <t xml:space="preserve"> Po</t>
    </r>
  </si>
  <si>
    <r>
      <t xml:space="preserve"> </t>
    </r>
    <r>
      <rPr>
        <sz val="11"/>
        <color theme="1"/>
        <rFont val="Symbol"/>
        <family val="1"/>
        <charset val="2"/>
      </rPr>
      <t xml:space="preserve">S </t>
    </r>
    <r>
      <rPr>
        <sz val="11"/>
        <color theme="1"/>
        <rFont val="Helvetica"/>
      </rPr>
      <t>Pf</t>
    </r>
  </si>
  <si>
    <t>Sub-assembly ref</t>
  </si>
  <si>
    <t>Pg</t>
  </si>
  <si>
    <t>Pa</t>
  </si>
  <si>
    <t>Handling operation analysis (H)</t>
  </si>
  <si>
    <t>Fitting operation analysis (F)</t>
  </si>
  <si>
    <t>Total (F+H)</t>
  </si>
  <si>
    <t>Total cost</t>
  </si>
  <si>
    <t>Rivet 1</t>
  </si>
  <si>
    <t>Hand./Fit.</t>
  </si>
  <si>
    <t>Plastic pad 1</t>
  </si>
  <si>
    <t>Claw 1</t>
  </si>
  <si>
    <t>Plastic pad 2</t>
  </si>
  <si>
    <t>Claw 2</t>
  </si>
  <si>
    <t>A</t>
  </si>
  <si>
    <t>B</t>
  </si>
  <si>
    <t>Part description / sub-assembly desc.</t>
  </si>
  <si>
    <t>#1+#2+#1</t>
  </si>
  <si>
    <t>#4+#5+#6</t>
  </si>
  <si>
    <t>Spring</t>
  </si>
  <si>
    <t>Pivot pin</t>
  </si>
  <si>
    <t>Rive6 2</t>
  </si>
  <si>
    <t>Stapler remover</t>
  </si>
  <si>
    <t>CHF/h</t>
  </si>
  <si>
    <t>Labor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</si>
</sst>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Helvetica"/>
    </font>
    <font>
      <b/>
      <sz val="11"/>
      <color theme="1"/>
      <name val="Helvetica"/>
    </font>
    <font>
      <sz val="10"/>
      <color theme="1"/>
      <name val="Helvetica"/>
    </font>
    <font>
      <sz val="14"/>
      <color theme="1"/>
      <name val="Helvetica"/>
    </font>
    <font>
      <b/>
      <sz val="14"/>
      <color theme="1"/>
      <name val="Helvetica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9" borderId="2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3" borderId="12" xfId="0" applyFont="1" applyFill="1" applyBorder="1"/>
    <xf numFmtId="0" fontId="2" fillId="4" borderId="12" xfId="0" applyFont="1" applyFill="1" applyBorder="1"/>
    <xf numFmtId="0" fontId="2" fillId="11" borderId="12" xfId="0" applyFont="1" applyFill="1" applyBorder="1"/>
    <xf numFmtId="0" fontId="5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3" fillId="10" borderId="1" xfId="0" applyNumberFormat="1" applyFont="1" applyFill="1" applyBorder="1"/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L22" sqref="L22"/>
    </sheetView>
  </sheetViews>
  <sheetFormatPr defaultRowHeight="14" x14ac:dyDescent="0.3"/>
  <cols>
    <col min="1" max="1" width="5.6328125" style="1" customWidth="1"/>
    <col min="2" max="2" width="10.81640625" style="1" customWidth="1"/>
    <col min="3" max="3" width="15.90625" style="1" customWidth="1"/>
    <col min="4" max="4" width="15.7265625" style="1" customWidth="1"/>
    <col min="5" max="5" width="6.90625" style="1" customWidth="1"/>
    <col min="6" max="6" width="5.08984375" style="1" customWidth="1"/>
    <col min="7" max="7" width="5.7265625" style="1" customWidth="1"/>
    <col min="8" max="8" width="6.81640625" style="1" customWidth="1"/>
    <col min="9" max="9" width="6.1796875" style="1" customWidth="1"/>
    <col min="10" max="10" width="8.36328125" style="1" customWidth="1"/>
    <col min="11" max="11" width="6.90625" style="1" customWidth="1"/>
    <col min="12" max="12" width="6.54296875" style="1" customWidth="1"/>
    <col min="13" max="13" width="7" style="1" customWidth="1"/>
    <col min="14" max="14" width="6.7265625" style="1" customWidth="1"/>
    <col min="15" max="15" width="7.1796875" style="1" customWidth="1"/>
    <col min="16" max="16" width="7.7265625" style="1" customWidth="1"/>
    <col min="17" max="17" width="6.7265625" style="1" customWidth="1"/>
    <col min="18" max="18" width="5.81640625" style="1" customWidth="1"/>
    <col min="19" max="19" width="5.7265625" style="1" customWidth="1"/>
    <col min="20" max="20" width="6.81640625" style="1" customWidth="1"/>
    <col min="21" max="21" width="8.7265625" style="1"/>
    <col min="22" max="22" width="12.7265625" style="1" customWidth="1"/>
    <col min="23" max="16384" width="8.7265625" style="1"/>
  </cols>
  <sheetData>
    <row r="1" spans="1:22" ht="18" x14ac:dyDescent="0.4">
      <c r="A1" s="18" t="s">
        <v>0</v>
      </c>
      <c r="B1" s="18"/>
      <c r="E1" s="35" t="s">
        <v>41</v>
      </c>
      <c r="F1" s="35"/>
      <c r="G1" s="35"/>
      <c r="H1" s="35"/>
      <c r="I1" s="35"/>
      <c r="J1" s="35"/>
      <c r="K1" s="35"/>
      <c r="L1" s="35"/>
    </row>
    <row r="2" spans="1:22" ht="14.5" thickBot="1" x14ac:dyDescent="0.35"/>
    <row r="3" spans="1:22" ht="14.5" thickBot="1" x14ac:dyDescent="0.35">
      <c r="A3" s="1" t="s">
        <v>43</v>
      </c>
      <c r="C3" s="28">
        <f>H3/3600</f>
        <v>1.977777777777778E-2</v>
      </c>
      <c r="D3" s="1" t="s">
        <v>1</v>
      </c>
      <c r="H3" s="1">
        <v>71.2</v>
      </c>
      <c r="I3" s="1" t="s">
        <v>42</v>
      </c>
    </row>
    <row r="5" spans="1:22" ht="14.5" thickBot="1" x14ac:dyDescent="0.35"/>
    <row r="6" spans="1:22" ht="30.5" customHeight="1" thickBot="1" x14ac:dyDescent="0.35">
      <c r="A6" s="31" t="s">
        <v>2</v>
      </c>
      <c r="B6" s="32"/>
      <c r="C6" s="32"/>
      <c r="D6" s="33"/>
      <c r="E6" s="38" t="s">
        <v>23</v>
      </c>
      <c r="F6" s="39"/>
      <c r="G6" s="39"/>
      <c r="H6" s="39"/>
      <c r="I6" s="39"/>
      <c r="J6" s="40"/>
      <c r="K6" s="41" t="s">
        <v>24</v>
      </c>
      <c r="L6" s="42"/>
      <c r="M6" s="42"/>
      <c r="N6" s="42"/>
      <c r="O6" s="42"/>
      <c r="P6" s="42"/>
      <c r="Q6" s="42"/>
      <c r="R6" s="42"/>
      <c r="S6" s="42"/>
      <c r="T6" s="43"/>
      <c r="U6" s="13"/>
      <c r="V6" s="36" t="s">
        <v>15</v>
      </c>
    </row>
    <row r="7" spans="1:22" ht="42.5" thickBot="1" x14ac:dyDescent="0.35">
      <c r="A7" s="12" t="s">
        <v>3</v>
      </c>
      <c r="B7" s="12" t="s">
        <v>20</v>
      </c>
      <c r="C7" s="12" t="s">
        <v>35</v>
      </c>
      <c r="D7" s="8" t="s">
        <v>4</v>
      </c>
      <c r="E7" s="7" t="s">
        <v>5</v>
      </c>
      <c r="F7" s="7" t="s">
        <v>6</v>
      </c>
      <c r="G7" s="19" t="s">
        <v>7</v>
      </c>
      <c r="H7" s="19" t="s">
        <v>18</v>
      </c>
      <c r="I7" s="10" t="s">
        <v>21</v>
      </c>
      <c r="J7" s="14" t="s">
        <v>16</v>
      </c>
      <c r="K7" s="7" t="s">
        <v>8</v>
      </c>
      <c r="L7" s="7" t="s">
        <v>9</v>
      </c>
      <c r="M7" s="9" t="s">
        <v>10</v>
      </c>
      <c r="N7" s="9" t="s">
        <v>11</v>
      </c>
      <c r="O7" s="9" t="s">
        <v>12</v>
      </c>
      <c r="P7" s="9" t="s">
        <v>13</v>
      </c>
      <c r="Q7" s="19" t="s">
        <v>14</v>
      </c>
      <c r="R7" s="9" t="s">
        <v>19</v>
      </c>
      <c r="S7" s="10" t="s">
        <v>22</v>
      </c>
      <c r="T7" s="14" t="s">
        <v>17</v>
      </c>
      <c r="U7" s="20" t="s">
        <v>25</v>
      </c>
      <c r="V7" s="37"/>
    </row>
    <row r="8" spans="1:22" x14ac:dyDescent="0.3">
      <c r="A8" s="11">
        <v>1</v>
      </c>
      <c r="B8" s="11"/>
      <c r="C8" s="21" t="s">
        <v>27</v>
      </c>
      <c r="D8" s="23" t="s">
        <v>28</v>
      </c>
      <c r="E8" s="5">
        <v>1.5</v>
      </c>
      <c r="F8" s="5">
        <v>0.1</v>
      </c>
      <c r="G8" s="23">
        <v>0</v>
      </c>
      <c r="H8" s="23">
        <f>SUM(F8:G8)</f>
        <v>0.1</v>
      </c>
      <c r="I8" s="21">
        <v>0</v>
      </c>
      <c r="J8" s="24">
        <f>E8+H8+I8</f>
        <v>1.6</v>
      </c>
      <c r="K8" s="5">
        <v>2.5</v>
      </c>
      <c r="L8" s="5">
        <v>0</v>
      </c>
      <c r="M8" s="25">
        <v>0</v>
      </c>
      <c r="N8" s="25">
        <v>0</v>
      </c>
      <c r="O8" s="25">
        <v>0</v>
      </c>
      <c r="P8" s="25">
        <v>0</v>
      </c>
      <c r="Q8" s="23">
        <v>0</v>
      </c>
      <c r="R8" s="25">
        <f>SUM(L8:Q8)</f>
        <v>0</v>
      </c>
      <c r="S8" s="21">
        <v>0</v>
      </c>
      <c r="T8" s="26">
        <f>K8+R8+S8</f>
        <v>2.5</v>
      </c>
      <c r="U8" s="27">
        <f>J8+T8</f>
        <v>4.0999999999999996</v>
      </c>
      <c r="V8" s="29">
        <f t="shared" ref="V8:V17" si="0">U8*LaborCost</f>
        <v>8.1088888888888891E-2</v>
      </c>
    </row>
    <row r="9" spans="1:22" x14ac:dyDescent="0.3">
      <c r="A9" s="11">
        <v>2</v>
      </c>
      <c r="B9" s="11"/>
      <c r="C9" s="21" t="s">
        <v>29</v>
      </c>
      <c r="D9" s="23" t="s">
        <v>28</v>
      </c>
      <c r="E9" s="5">
        <v>1</v>
      </c>
      <c r="F9" s="5">
        <v>0.1</v>
      </c>
      <c r="G9" s="23">
        <v>0.1</v>
      </c>
      <c r="H9" s="23">
        <f t="shared" ref="H9:H17" si="1">SUM(F9:G9)</f>
        <v>0.2</v>
      </c>
      <c r="I9" s="21">
        <v>0</v>
      </c>
      <c r="J9" s="24">
        <f t="shared" ref="J9:J17" si="2">E9+H9+I9</f>
        <v>1.2</v>
      </c>
      <c r="K9" s="5">
        <v>1</v>
      </c>
      <c r="L9" s="5">
        <v>0</v>
      </c>
      <c r="M9" s="25">
        <v>0</v>
      </c>
      <c r="N9" s="25">
        <v>0</v>
      </c>
      <c r="O9" s="25">
        <v>0</v>
      </c>
      <c r="P9" s="25">
        <v>0</v>
      </c>
      <c r="Q9" s="23">
        <v>0</v>
      </c>
      <c r="R9" s="25">
        <f t="shared" ref="R9:R17" si="3">SUM(L9:Q9)</f>
        <v>0</v>
      </c>
      <c r="S9" s="21">
        <v>0</v>
      </c>
      <c r="T9" s="26">
        <f t="shared" ref="T9:T17" si="4">K9+R9+S9</f>
        <v>1</v>
      </c>
      <c r="U9" s="27">
        <f t="shared" ref="U9:U17" si="5">J9+T9</f>
        <v>2.2000000000000002</v>
      </c>
      <c r="V9" s="29">
        <f t="shared" si="0"/>
        <v>4.3511111111111118E-2</v>
      </c>
    </row>
    <row r="10" spans="1:22" x14ac:dyDescent="0.3">
      <c r="A10" s="11">
        <v>3</v>
      </c>
      <c r="B10" s="11"/>
      <c r="C10" s="21" t="s">
        <v>30</v>
      </c>
      <c r="D10" s="23" t="s">
        <v>28</v>
      </c>
      <c r="E10" s="5">
        <v>1</v>
      </c>
      <c r="F10" s="5"/>
      <c r="G10" s="23"/>
      <c r="H10" s="23">
        <f t="shared" si="1"/>
        <v>0</v>
      </c>
      <c r="I10" s="21">
        <v>0</v>
      </c>
      <c r="J10" s="24">
        <f t="shared" si="2"/>
        <v>1</v>
      </c>
      <c r="K10" s="5">
        <v>1</v>
      </c>
      <c r="L10" s="5">
        <v>0</v>
      </c>
      <c r="M10" s="25">
        <v>0</v>
      </c>
      <c r="N10" s="25">
        <v>0</v>
      </c>
      <c r="O10" s="25">
        <v>0</v>
      </c>
      <c r="P10" s="25">
        <v>0.1</v>
      </c>
      <c r="Q10" s="23">
        <v>0</v>
      </c>
      <c r="R10" s="25">
        <f t="shared" si="3"/>
        <v>0.1</v>
      </c>
      <c r="S10" s="21">
        <v>0</v>
      </c>
      <c r="T10" s="26">
        <f t="shared" si="4"/>
        <v>1.1000000000000001</v>
      </c>
      <c r="U10" s="27">
        <f t="shared" si="5"/>
        <v>2.1</v>
      </c>
      <c r="V10" s="29">
        <f t="shared" si="0"/>
        <v>4.1533333333333339E-2</v>
      </c>
    </row>
    <row r="11" spans="1:22" x14ac:dyDescent="0.3">
      <c r="A11" s="11">
        <v>4</v>
      </c>
      <c r="B11" s="11"/>
      <c r="C11" s="21" t="s">
        <v>40</v>
      </c>
      <c r="D11" s="23" t="s">
        <v>28</v>
      </c>
      <c r="E11" s="5">
        <v>1.5</v>
      </c>
      <c r="F11" s="5">
        <v>0.1</v>
      </c>
      <c r="G11" s="23">
        <v>0</v>
      </c>
      <c r="H11" s="23">
        <f t="shared" si="1"/>
        <v>0.1</v>
      </c>
      <c r="I11" s="21">
        <v>0</v>
      </c>
      <c r="J11" s="24">
        <f t="shared" si="2"/>
        <v>1.6</v>
      </c>
      <c r="K11" s="5">
        <v>2.5</v>
      </c>
      <c r="L11" s="5">
        <v>0</v>
      </c>
      <c r="M11" s="25">
        <v>0</v>
      </c>
      <c r="N11" s="25">
        <v>0</v>
      </c>
      <c r="O11" s="25">
        <v>0</v>
      </c>
      <c r="P11" s="25">
        <v>0</v>
      </c>
      <c r="Q11" s="23">
        <v>0</v>
      </c>
      <c r="R11" s="25">
        <f t="shared" si="3"/>
        <v>0</v>
      </c>
      <c r="S11" s="21">
        <v>0</v>
      </c>
      <c r="T11" s="26">
        <f t="shared" si="4"/>
        <v>2.5</v>
      </c>
      <c r="U11" s="27">
        <f t="shared" si="5"/>
        <v>4.0999999999999996</v>
      </c>
      <c r="V11" s="29">
        <f t="shared" si="0"/>
        <v>8.1088888888888891E-2</v>
      </c>
    </row>
    <row r="12" spans="1:22" x14ac:dyDescent="0.3">
      <c r="A12" s="11">
        <v>5</v>
      </c>
      <c r="B12" s="11"/>
      <c r="C12" s="21" t="s">
        <v>31</v>
      </c>
      <c r="D12" s="23" t="s">
        <v>28</v>
      </c>
      <c r="E12" s="5">
        <v>1</v>
      </c>
      <c r="F12" s="5">
        <v>0.1</v>
      </c>
      <c r="G12" s="23">
        <v>0.1</v>
      </c>
      <c r="H12" s="23">
        <f t="shared" si="1"/>
        <v>0.2</v>
      </c>
      <c r="I12" s="21">
        <v>0</v>
      </c>
      <c r="J12" s="24">
        <f t="shared" si="2"/>
        <v>1.2</v>
      </c>
      <c r="K12" s="5">
        <v>1</v>
      </c>
      <c r="L12" s="5">
        <v>0</v>
      </c>
      <c r="M12" s="25">
        <v>0</v>
      </c>
      <c r="N12" s="25">
        <v>0</v>
      </c>
      <c r="O12" s="25">
        <v>0</v>
      </c>
      <c r="P12" s="25">
        <v>0</v>
      </c>
      <c r="Q12" s="23">
        <v>0</v>
      </c>
      <c r="R12" s="25">
        <f t="shared" si="3"/>
        <v>0</v>
      </c>
      <c r="S12" s="21">
        <v>0</v>
      </c>
      <c r="T12" s="26">
        <f t="shared" si="4"/>
        <v>1</v>
      </c>
      <c r="U12" s="27">
        <f t="shared" si="5"/>
        <v>2.2000000000000002</v>
      </c>
      <c r="V12" s="29">
        <f t="shared" si="0"/>
        <v>4.3511111111111118E-2</v>
      </c>
    </row>
    <row r="13" spans="1:22" x14ac:dyDescent="0.3">
      <c r="A13" s="21">
        <v>6</v>
      </c>
      <c r="B13" s="21"/>
      <c r="C13" s="21" t="s">
        <v>32</v>
      </c>
      <c r="D13" s="23" t="s">
        <v>28</v>
      </c>
      <c r="E13" s="5">
        <v>1</v>
      </c>
      <c r="F13" s="5">
        <v>0.1</v>
      </c>
      <c r="G13" s="23">
        <v>0.1</v>
      </c>
      <c r="H13" s="23">
        <f t="shared" si="1"/>
        <v>0.2</v>
      </c>
      <c r="I13" s="21">
        <v>0</v>
      </c>
      <c r="J13" s="24">
        <f t="shared" si="2"/>
        <v>1.2</v>
      </c>
      <c r="K13" s="5">
        <v>1</v>
      </c>
      <c r="L13" s="5">
        <v>0</v>
      </c>
      <c r="M13" s="25">
        <v>0</v>
      </c>
      <c r="N13" s="25">
        <v>0</v>
      </c>
      <c r="O13" s="25">
        <v>0</v>
      </c>
      <c r="P13" s="25">
        <v>0.1</v>
      </c>
      <c r="Q13" s="23">
        <v>0</v>
      </c>
      <c r="R13" s="25">
        <f t="shared" si="3"/>
        <v>0.1</v>
      </c>
      <c r="S13" s="21">
        <v>0</v>
      </c>
      <c r="T13" s="26">
        <f t="shared" si="4"/>
        <v>1.1000000000000001</v>
      </c>
      <c r="U13" s="27">
        <f t="shared" si="5"/>
        <v>2.2999999999999998</v>
      </c>
      <c r="V13" s="29">
        <f t="shared" si="0"/>
        <v>4.5488888888888891E-2</v>
      </c>
    </row>
    <row r="14" spans="1:22" x14ac:dyDescent="0.3">
      <c r="A14" s="21"/>
      <c r="B14" s="21" t="s">
        <v>33</v>
      </c>
      <c r="C14" s="21" t="s">
        <v>36</v>
      </c>
      <c r="D14" s="23" t="s">
        <v>28</v>
      </c>
      <c r="E14" s="5">
        <v>1</v>
      </c>
      <c r="F14" s="5">
        <v>0.1</v>
      </c>
      <c r="G14" s="23">
        <v>0.1</v>
      </c>
      <c r="H14" s="23">
        <f t="shared" si="1"/>
        <v>0.2</v>
      </c>
      <c r="I14" s="21">
        <v>0</v>
      </c>
      <c r="J14" s="24">
        <f t="shared" si="2"/>
        <v>1.2</v>
      </c>
      <c r="K14" s="5">
        <v>1</v>
      </c>
      <c r="L14" s="5">
        <v>0</v>
      </c>
      <c r="M14" s="25">
        <v>0</v>
      </c>
      <c r="N14" s="25">
        <v>0</v>
      </c>
      <c r="O14" s="25">
        <v>0</v>
      </c>
      <c r="P14" s="25">
        <v>0</v>
      </c>
      <c r="Q14" s="23">
        <v>0</v>
      </c>
      <c r="R14" s="25">
        <f t="shared" si="3"/>
        <v>0</v>
      </c>
      <c r="S14" s="21">
        <v>0</v>
      </c>
      <c r="T14" s="26">
        <f t="shared" si="4"/>
        <v>1</v>
      </c>
      <c r="U14" s="27">
        <f t="shared" si="5"/>
        <v>2.2000000000000002</v>
      </c>
      <c r="V14" s="29">
        <f t="shared" si="0"/>
        <v>4.3511111111111118E-2</v>
      </c>
    </row>
    <row r="15" spans="1:22" x14ac:dyDescent="0.3">
      <c r="A15" s="21"/>
      <c r="B15" s="21" t="s">
        <v>34</v>
      </c>
      <c r="C15" s="21" t="s">
        <v>37</v>
      </c>
      <c r="D15" s="23" t="s">
        <v>28</v>
      </c>
      <c r="E15" s="5">
        <v>1</v>
      </c>
      <c r="F15" s="5">
        <v>0.1</v>
      </c>
      <c r="G15" s="23">
        <v>0.1</v>
      </c>
      <c r="H15" s="23">
        <f t="shared" si="1"/>
        <v>0.2</v>
      </c>
      <c r="I15" s="21">
        <v>0</v>
      </c>
      <c r="J15" s="24">
        <f t="shared" si="2"/>
        <v>1.2</v>
      </c>
      <c r="K15" s="5">
        <v>1</v>
      </c>
      <c r="L15" s="5">
        <v>0.1</v>
      </c>
      <c r="M15" s="25">
        <v>0</v>
      </c>
      <c r="N15" s="25">
        <v>1</v>
      </c>
      <c r="O15" s="25">
        <v>0</v>
      </c>
      <c r="P15" s="25">
        <v>0.3</v>
      </c>
      <c r="Q15" s="23">
        <v>0.1</v>
      </c>
      <c r="R15" s="25">
        <f t="shared" si="3"/>
        <v>1.5000000000000002</v>
      </c>
      <c r="S15" s="21">
        <v>0</v>
      </c>
      <c r="T15" s="26">
        <f t="shared" si="4"/>
        <v>2.5</v>
      </c>
      <c r="U15" s="27">
        <f t="shared" si="5"/>
        <v>3.7</v>
      </c>
      <c r="V15" s="29">
        <f t="shared" si="0"/>
        <v>7.3177777777777786E-2</v>
      </c>
    </row>
    <row r="16" spans="1:22" x14ac:dyDescent="0.3">
      <c r="A16" s="21">
        <v>7</v>
      </c>
      <c r="B16" s="21"/>
      <c r="C16" s="21" t="s">
        <v>38</v>
      </c>
      <c r="D16" s="23" t="s">
        <v>28</v>
      </c>
      <c r="E16" s="5">
        <v>1</v>
      </c>
      <c r="F16" s="5">
        <v>0.1</v>
      </c>
      <c r="G16" s="23">
        <v>0</v>
      </c>
      <c r="H16" s="23">
        <f t="shared" si="1"/>
        <v>0.1</v>
      </c>
      <c r="I16" s="21">
        <v>0</v>
      </c>
      <c r="J16" s="24">
        <f t="shared" si="2"/>
        <v>1.1000000000000001</v>
      </c>
      <c r="K16" s="5">
        <v>1</v>
      </c>
      <c r="L16" s="5">
        <v>0.1</v>
      </c>
      <c r="M16" s="25">
        <v>0</v>
      </c>
      <c r="N16" s="25">
        <v>0.2</v>
      </c>
      <c r="O16" s="25">
        <v>0.2</v>
      </c>
      <c r="P16" s="25">
        <v>0</v>
      </c>
      <c r="Q16" s="23">
        <v>0</v>
      </c>
      <c r="R16" s="25">
        <f t="shared" si="3"/>
        <v>0.5</v>
      </c>
      <c r="S16" s="21">
        <v>0</v>
      </c>
      <c r="T16" s="26">
        <f t="shared" si="4"/>
        <v>1.5</v>
      </c>
      <c r="U16" s="27">
        <f t="shared" si="5"/>
        <v>2.6</v>
      </c>
      <c r="V16" s="29">
        <f t="shared" si="0"/>
        <v>5.142222222222223E-2</v>
      </c>
    </row>
    <row r="17" spans="1:22" x14ac:dyDescent="0.3">
      <c r="A17" s="21">
        <v>8</v>
      </c>
      <c r="B17" s="21"/>
      <c r="C17" s="21" t="s">
        <v>39</v>
      </c>
      <c r="D17" s="23" t="s">
        <v>28</v>
      </c>
      <c r="E17" s="5">
        <v>1</v>
      </c>
      <c r="F17" s="5">
        <v>0.1</v>
      </c>
      <c r="G17" s="23">
        <v>0</v>
      </c>
      <c r="H17" s="23">
        <f t="shared" si="1"/>
        <v>0.1</v>
      </c>
      <c r="I17" s="21">
        <v>0</v>
      </c>
      <c r="J17" s="24">
        <f t="shared" si="2"/>
        <v>1.1000000000000001</v>
      </c>
      <c r="K17" s="5">
        <v>1</v>
      </c>
      <c r="L17" s="5">
        <v>0</v>
      </c>
      <c r="M17" s="25">
        <v>0</v>
      </c>
      <c r="N17" s="25">
        <v>0</v>
      </c>
      <c r="O17" s="25">
        <v>0</v>
      </c>
      <c r="P17" s="25">
        <v>0</v>
      </c>
      <c r="Q17" s="23">
        <v>0</v>
      </c>
      <c r="R17" s="25">
        <f t="shared" si="3"/>
        <v>0</v>
      </c>
      <c r="S17" s="21">
        <v>3</v>
      </c>
      <c r="T17" s="26">
        <f t="shared" si="4"/>
        <v>4</v>
      </c>
      <c r="U17" s="27">
        <f t="shared" si="5"/>
        <v>5.0999999999999996</v>
      </c>
      <c r="V17" s="29">
        <f t="shared" si="0"/>
        <v>0.10086666666666667</v>
      </c>
    </row>
    <row r="18" spans="1:22" ht="14.5" thickBot="1" x14ac:dyDescent="0.35">
      <c r="A18" s="22"/>
      <c r="B18" s="6"/>
      <c r="C18" s="6"/>
      <c r="D18" s="4"/>
      <c r="E18" s="2"/>
      <c r="F18" s="2"/>
      <c r="G18" s="4"/>
      <c r="H18" s="4"/>
      <c r="I18" s="6"/>
      <c r="J18" s="15"/>
      <c r="K18" s="2"/>
      <c r="L18" s="2"/>
      <c r="M18" s="3"/>
      <c r="N18" s="3"/>
      <c r="O18" s="3"/>
      <c r="P18" s="3"/>
      <c r="Q18" s="4"/>
      <c r="R18" s="3"/>
      <c r="S18" s="6"/>
      <c r="T18" s="16"/>
      <c r="U18" s="17"/>
      <c r="V18" s="4"/>
    </row>
    <row r="19" spans="1:22" ht="14.5" thickBot="1" x14ac:dyDescent="0.35"/>
    <row r="20" spans="1:22" ht="14.5" customHeight="1" thickBot="1" x14ac:dyDescent="0.35">
      <c r="T20" s="34" t="s">
        <v>26</v>
      </c>
      <c r="U20" s="34"/>
      <c r="V20" s="30">
        <f>SUM(V8:V18)</f>
        <v>0.60520000000000007</v>
      </c>
    </row>
  </sheetData>
  <mergeCells count="6">
    <mergeCell ref="A6:D6"/>
    <mergeCell ref="T20:U20"/>
    <mergeCell ref="E1:L1"/>
    <mergeCell ref="V6:V7"/>
    <mergeCell ref="E6:J6"/>
    <mergeCell ref="K6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table</vt:lpstr>
      <vt:lpstr>LaborCost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Bellouard Yves</dc:creator>
  <cp:lastModifiedBy>Bellouard Yves</cp:lastModifiedBy>
  <dcterms:created xsi:type="dcterms:W3CDTF">2020-05-06T08:26:13Z</dcterms:created>
  <dcterms:modified xsi:type="dcterms:W3CDTF">2020-05-06T10:54:37Z</dcterms:modified>
</cp:coreProperties>
</file>